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45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2020-2021г'!$A$1:$G$41</definedName>
  </definedNames>
  <calcPr fullCalcOnLoad="1"/>
</workbook>
</file>

<file path=xl/sharedStrings.xml><?xml version="1.0" encoding="utf-8"?>
<sst xmlns="http://schemas.openxmlformats.org/spreadsheetml/2006/main" count="49" uniqueCount="45">
  <si>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</si>
  <si>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</si>
  <si>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</si>
  <si>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</si>
  <si>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</si>
  <si>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</si>
  <si>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</si>
  <si>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</si>
  <si>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</si>
  <si>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</si>
  <si>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</si>
  <si>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</si>
  <si>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</si>
  <si>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</si>
  <si>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</si>
  <si>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</si>
  <si>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</si>
  <si>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</si>
  <si>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</si>
  <si>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</si>
  <si>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</si>
  <si>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</si>
  <si>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</si>
  <si>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</si>
  <si>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</si>
  <si>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</si>
  <si>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</si>
  <si>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</si>
  <si>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</si>
  <si>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</si>
  <si>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</si>
  <si>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</si>
  <si>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</si>
  <si>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ИТП- 1 шт.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</si>
  <si>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</si>
  <si>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</si>
  <si>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</si>
  <si>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</si>
  <si>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>Председатель правления  МКД "Высоцкого, 9"</t>
  </si>
  <si>
    <t>Высоцкого, 9</t>
  </si>
  <si>
    <t>______________________/Самойлов А.Е./</t>
  </si>
  <si>
    <t>Посадка деревьев, кустарников, газона, подсыпка декоративной щепы</t>
  </si>
  <si>
    <t>Благоустройство</t>
  </si>
  <si>
    <t>Ежегодная поверка манометров МПЗ-У ру16  по требованию правил эксплуатации энерго установок - 12 шт.</t>
  </si>
  <si>
    <t>Подготовка инженерного оборудования для промывки дома холодной водой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</si>
</sst>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24" fillId="0" borderId="39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39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4" fillId="24" borderId="21" xfId="0" applyFont="1" applyFill="1" applyBorder="1" applyAlignment="1">
      <alignment horizontal="left" vertical="top" wrapText="1"/>
    </xf>
    <xf numFmtId="0" fontId="21" fillId="24" borderId="21" xfId="53" applyFont="1" applyFill="1" applyBorder="1" applyAlignment="1">
      <alignment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37" fillId="0" borderId="40" xfId="53" applyFont="1" applyBorder="1" applyAlignment="1">
      <alignment horizontal="left" vertical="top" wrapText="1"/>
      <protection/>
    </xf>
    <xf numFmtId="0" fontId="37" fillId="0" borderId="41" xfId="53" applyFont="1" applyBorder="1" applyAlignment="1">
      <alignment horizontal="left" vertical="top" wrapText="1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42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43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19" fillId="0" borderId="44" xfId="54" applyFont="1" applyBorder="1" applyAlignment="1">
      <alignment horizontal="center" vertical="center"/>
      <protection/>
    </xf>
    <xf numFmtId="0" fontId="19" fillId="0" borderId="42" xfId="54" applyFont="1" applyBorder="1" applyAlignment="1">
      <alignment horizontal="center" vertical="center"/>
      <protection/>
    </xf>
    <xf numFmtId="191" fontId="32" fillId="0" borderId="45" xfId="0" applyNumberFormat="1" applyFont="1" applyFill="1" applyBorder="1" applyAlignment="1">
      <alignment horizontal="center"/>
    </xf>
    <xf numFmtId="191" fontId="32" fillId="0" borderId="46" xfId="0" applyNumberFormat="1" applyFont="1" applyFill="1" applyBorder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1" fillId="0" borderId="39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37" fillId="24" borderId="39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7" xfId="53" applyFont="1" applyBorder="1" applyAlignment="1">
      <alignment horizontal="center" vertical="center"/>
      <protection/>
    </xf>
    <xf numFmtId="0" fontId="21" fillId="0" borderId="40" xfId="53" applyFont="1" applyFill="1" applyBorder="1" applyAlignment="1">
      <alignment horizontal="left" vertical="center"/>
      <protection/>
    </xf>
    <xf numFmtId="0" fontId="21" fillId="0" borderId="45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9" xfId="53" applyFont="1" applyFill="1" applyBorder="1" applyAlignment="1">
      <alignment horizontal="left" vertical="center"/>
      <protection/>
    </xf>
    <xf numFmtId="182" fontId="40" fillId="0" borderId="48" xfId="0" applyNumberFormat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30" fillId="0" borderId="53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8982075" y="90392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8982075" y="90392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8982075" y="94011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8982075" y="94011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8982075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8982075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8982075" y="90392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8982075" y="90392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8982075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8982075" y="89249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8982075" y="90392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8982075" y="90392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8982075" y="88011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8982075" y="88011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8982075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8982075" y="8924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1"/>
  <sheetViews>
    <sheetView tabSelected="1" view="pageBreakPreview" zoomScaleSheetLayoutView="100" zoomScalePageLayoutView="0" workbookViewId="0" topLeftCell="A1">
      <selection activeCell="A39" sqref="A39:G39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2.37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56" t="s">
        <v>1</v>
      </c>
      <c r="B1" s="156"/>
      <c r="C1" s="156"/>
      <c r="D1" s="156"/>
      <c r="E1" s="156"/>
      <c r="F1" s="156"/>
      <c r="G1" s="156"/>
    </row>
    <row r="2" spans="1:7" ht="23.25" customHeight="1">
      <c r="A2" s="113" t="s">
        <v>38</v>
      </c>
      <c r="B2" s="113"/>
      <c r="C2" s="113"/>
      <c r="D2" s="113"/>
      <c r="E2" s="113"/>
      <c r="F2" s="113"/>
      <c r="G2" s="113"/>
    </row>
    <row r="3" spans="1:7" ht="27.75" customHeight="1">
      <c r="A3" s="113" t="s">
        <v>40</v>
      </c>
      <c r="B3" s="113"/>
      <c r="C3" s="113"/>
      <c r="D3" s="113"/>
      <c r="E3" s="113"/>
      <c r="F3" s="113"/>
      <c r="G3" s="113"/>
    </row>
    <row r="4" spans="1:7" ht="27.75" customHeight="1" thickBot="1">
      <c r="A4" s="160"/>
      <c r="B4" s="160"/>
      <c r="C4" s="160"/>
      <c r="D4" s="160"/>
      <c r="E4" s="160"/>
      <c r="F4" s="160"/>
      <c r="G4" s="160"/>
    </row>
    <row r="5" spans="1:21" ht="36" customHeight="1" thickBot="1">
      <c r="A5" s="149" t="s">
        <v>2</v>
      </c>
      <c r="B5" s="150"/>
      <c r="C5" s="150"/>
      <c r="D5" s="150"/>
      <c r="E5" s="150"/>
      <c r="F5" s="150"/>
      <c r="G5" s="4"/>
      <c r="H5" s="31" t="s">
        <v>3</v>
      </c>
      <c r="I5" s="32">
        <f>A16</f>
        <v>44927</v>
      </c>
      <c r="J5" s="33">
        <f aca="true" t="shared" si="0" ref="J5:T5">DATE(YEAR(I5),MONTH(I5)+1,DAY(I5))</f>
        <v>44958</v>
      </c>
      <c r="K5" s="33">
        <f t="shared" si="0"/>
        <v>44986</v>
      </c>
      <c r="L5" s="33">
        <f t="shared" si="0"/>
        <v>45017</v>
      </c>
      <c r="M5" s="33">
        <f t="shared" si="0"/>
        <v>45047</v>
      </c>
      <c r="N5" s="33">
        <f t="shared" si="0"/>
        <v>45078</v>
      </c>
      <c r="O5" s="33">
        <f t="shared" si="0"/>
        <v>45108</v>
      </c>
      <c r="P5" s="33">
        <f t="shared" si="0"/>
        <v>45139</v>
      </c>
      <c r="Q5" s="33">
        <f t="shared" si="0"/>
        <v>45170</v>
      </c>
      <c r="R5" s="33">
        <f t="shared" si="0"/>
        <v>45200</v>
      </c>
      <c r="S5" s="33">
        <f t="shared" si="0"/>
        <v>45231</v>
      </c>
      <c r="T5" s="33">
        <f t="shared" si="0"/>
        <v>45261</v>
      </c>
      <c r="U5" s="34" t="s">
        <v>18</v>
      </c>
    </row>
    <row r="6" spans="1:21" ht="54.75" customHeight="1">
      <c r="A6" s="139"/>
      <c r="B6" s="140"/>
      <c r="C6" s="140"/>
      <c r="D6" s="141"/>
      <c r="E6" s="25" t="s">
        <v>24</v>
      </c>
      <c r="F6" s="26" t="s">
        <v>4</v>
      </c>
      <c r="G6" s="82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32" t="s">
        <v>5</v>
      </c>
      <c r="C7" s="132"/>
      <c r="D7" s="133"/>
      <c r="E7" s="157">
        <v>14400.7</v>
      </c>
      <c r="F7" s="146">
        <v>3</v>
      </c>
      <c r="G7" s="83">
        <v>-160632.25</v>
      </c>
      <c r="H7" s="23">
        <f>G7</f>
        <v>-160632.25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s="6" customFormat="1" ht="19.5" customHeight="1">
      <c r="A8" s="5">
        <v>2</v>
      </c>
      <c r="B8" s="132" t="s">
        <v>6</v>
      </c>
      <c r="C8" s="132"/>
      <c r="D8" s="133"/>
      <c r="E8" s="158"/>
      <c r="F8" s="147"/>
      <c r="G8" s="84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44" t="s">
        <v>7</v>
      </c>
      <c r="C9" s="144"/>
      <c r="D9" s="145"/>
      <c r="E9" s="158"/>
      <c r="F9" s="147"/>
      <c r="G9" s="84">
        <f>F7*D16*E7</f>
        <v>518425.2</v>
      </c>
      <c r="H9" s="38">
        <f>G9</f>
        <v>518425.2</v>
      </c>
      <c r="I9" s="119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1:21" s="6" customFormat="1" ht="19.5" customHeight="1">
      <c r="A10" s="8"/>
      <c r="B10" s="144" t="s">
        <v>8</v>
      </c>
      <c r="C10" s="144"/>
      <c r="D10" s="145"/>
      <c r="E10" s="158"/>
      <c r="F10" s="147"/>
      <c r="G10" s="84">
        <v>0</v>
      </c>
      <c r="H10" s="38">
        <f>SUM(I10:L10)</f>
        <v>0</v>
      </c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s="6" customFormat="1" ht="19.5" customHeight="1">
      <c r="A11" s="5">
        <v>3</v>
      </c>
      <c r="B11" s="132" t="s">
        <v>9</v>
      </c>
      <c r="C11" s="132"/>
      <c r="D11" s="133"/>
      <c r="E11" s="158"/>
      <c r="F11" s="147"/>
      <c r="G11" s="84">
        <f>G18+G19+G22</f>
        <v>79500</v>
      </c>
      <c r="H11" s="38">
        <f>SUM(I11:T11)</f>
        <v>0</v>
      </c>
      <c r="I11" s="39">
        <f aca="true" t="shared" si="1" ref="I11:T11">SUM(I19:I31)</f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40"/>
    </row>
    <row r="12" spans="1:21" s="6" customFormat="1" ht="19.5" customHeight="1" thickBot="1">
      <c r="A12" s="9">
        <v>4</v>
      </c>
      <c r="B12" s="142" t="s">
        <v>10</v>
      </c>
      <c r="C12" s="143"/>
      <c r="D12" s="143"/>
      <c r="E12" s="159"/>
      <c r="F12" s="148"/>
      <c r="G12" s="85">
        <f>G7+G9+G10-G11</f>
        <v>278292.95</v>
      </c>
      <c r="H12" s="24">
        <f>H7+H9+H10-H11</f>
        <v>357792.95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</row>
    <row r="13" spans="1:21" s="1" customFormat="1" ht="27" customHeight="1" thickBot="1">
      <c r="A13" s="128"/>
      <c r="B13" s="128"/>
      <c r="C13" s="128"/>
      <c r="D13" s="128"/>
      <c r="E13" s="128"/>
      <c r="F13" s="129"/>
      <c r="G13" s="12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11" t="s">
        <v>11</v>
      </c>
      <c r="B14" s="111"/>
      <c r="C14" s="111"/>
      <c r="D14" s="111"/>
      <c r="E14" s="111"/>
      <c r="F14" s="126" t="s">
        <v>39</v>
      </c>
      <c r="G14" s="12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22" t="s">
        <v>25</v>
      </c>
      <c r="B15" s="123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24">
        <v>44927</v>
      </c>
      <c r="B16" s="125"/>
      <c r="C16" s="29">
        <v>45289</v>
      </c>
      <c r="D16" s="21">
        <f>ROUND(DAYS360(A16,C16)/30,0)</f>
        <v>12</v>
      </c>
      <c r="E16" s="14"/>
      <c r="F16" s="15"/>
      <c r="G16" s="15"/>
      <c r="H16" s="63"/>
      <c r="I16" s="116" t="s">
        <v>14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</row>
    <row r="17" spans="1:21" s="1" customFormat="1" ht="78" customHeight="1" thickBot="1">
      <c r="A17" s="17" t="s">
        <v>19</v>
      </c>
      <c r="B17" s="151" t="s">
        <v>17</v>
      </c>
      <c r="C17" s="153"/>
      <c r="D17" s="151" t="s">
        <v>18</v>
      </c>
      <c r="E17" s="152"/>
      <c r="F17" s="18" t="s">
        <v>15</v>
      </c>
      <c r="G17" s="19" t="s">
        <v>13</v>
      </c>
      <c r="H17" s="64" t="s">
        <v>3</v>
      </c>
      <c r="I17" s="72">
        <f>A16</f>
        <v>44927</v>
      </c>
      <c r="J17" s="33">
        <f aca="true" t="shared" si="2" ref="J17:T17">DATE(YEAR(I17),MONTH(I17)+1,DAY(I17))</f>
        <v>44958</v>
      </c>
      <c r="K17" s="33">
        <f t="shared" si="2"/>
        <v>44986</v>
      </c>
      <c r="L17" s="33">
        <f t="shared" si="2"/>
        <v>45017</v>
      </c>
      <c r="M17" s="33">
        <f t="shared" si="2"/>
        <v>45047</v>
      </c>
      <c r="N17" s="33">
        <f t="shared" si="2"/>
        <v>45078</v>
      </c>
      <c r="O17" s="33">
        <f t="shared" si="2"/>
        <v>45108</v>
      </c>
      <c r="P17" s="33">
        <f t="shared" si="2"/>
        <v>45139</v>
      </c>
      <c r="Q17" s="33">
        <f t="shared" si="2"/>
        <v>45170</v>
      </c>
      <c r="R17" s="33">
        <f t="shared" si="2"/>
        <v>45200</v>
      </c>
      <c r="S17" s="33">
        <f t="shared" si="2"/>
        <v>45231</v>
      </c>
      <c r="T17" s="33">
        <f t="shared" si="2"/>
        <v>45261</v>
      </c>
      <c r="U17" s="73" t="s">
        <v>18</v>
      </c>
    </row>
    <row r="18" spans="1:21" ht="18.75" customHeight="1">
      <c r="A18" s="78">
        <v>1</v>
      </c>
      <c r="B18" s="136" t="s">
        <v>30</v>
      </c>
      <c r="C18" s="136"/>
      <c r="D18" s="136"/>
      <c r="E18" s="136"/>
      <c r="F18" s="28">
        <v>0.3677444</v>
      </c>
      <c r="G18" s="86">
        <v>20000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79">
        <v>2</v>
      </c>
      <c r="B19" s="109" t="s">
        <v>16</v>
      </c>
      <c r="C19" s="109"/>
      <c r="D19" s="109"/>
      <c r="E19" s="109"/>
      <c r="F19" s="27">
        <f>G19/E7/$D$16</f>
        <v>0.054974179495904135</v>
      </c>
      <c r="G19" s="88">
        <v>9500</v>
      </c>
      <c r="H19" s="13" t="e">
        <f>SUM(#REF!)</f>
        <v>#REF!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44.25" customHeight="1">
      <c r="A20" s="79"/>
      <c r="B20" s="107" t="s">
        <v>32</v>
      </c>
      <c r="C20" s="107"/>
      <c r="D20" s="100" t="s">
        <v>44</v>
      </c>
      <c r="E20" s="101"/>
      <c r="F20" s="27">
        <f>SUM(G20/D16/E7)</f>
        <v>0.14466889341027403</v>
      </c>
      <c r="G20" s="88">
        <v>25000</v>
      </c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61.5" customHeight="1">
      <c r="A21" s="79"/>
      <c r="B21" s="107" t="s">
        <v>32</v>
      </c>
      <c r="C21" s="107"/>
      <c r="D21" s="137" t="s">
        <v>43</v>
      </c>
      <c r="E21" s="138"/>
      <c r="F21" s="27">
        <f>SUM(G21/D16/E7)</f>
        <v>0.04166464130215892</v>
      </c>
      <c r="G21" s="88">
        <v>7200</v>
      </c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18.75" customHeight="1">
      <c r="A22" s="79"/>
      <c r="B22" s="134" t="s">
        <v>29</v>
      </c>
      <c r="C22" s="135"/>
      <c r="D22" s="135"/>
      <c r="E22" s="135"/>
      <c r="F22" s="95"/>
      <c r="G22" s="89">
        <f>SUM(G24:G31)</f>
        <v>50000</v>
      </c>
      <c r="H22" s="13">
        <f>SUM(H23:H31)</f>
        <v>0</v>
      </c>
      <c r="I22" s="49"/>
      <c r="J22" s="48"/>
      <c r="K22" s="97"/>
      <c r="L22" s="48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8.75" customHeight="1">
      <c r="A23" s="79">
        <v>3</v>
      </c>
      <c r="B23" s="110" t="s">
        <v>23</v>
      </c>
      <c r="C23" s="110"/>
      <c r="D23" s="110"/>
      <c r="E23" s="110"/>
      <c r="F23" s="27"/>
      <c r="G23" s="90"/>
      <c r="H23" s="47">
        <f aca="true" t="shared" si="3" ref="H23:H31">SUM(I23:T23)</f>
        <v>0</v>
      </c>
      <c r="I23" s="44"/>
      <c r="J23" s="45"/>
      <c r="K23" s="45"/>
      <c r="L23" s="45"/>
      <c r="M23" s="50"/>
      <c r="N23" s="50"/>
      <c r="O23" s="50"/>
      <c r="P23" s="50"/>
      <c r="Q23" s="50"/>
      <c r="R23" s="50"/>
      <c r="S23" s="50"/>
      <c r="T23" s="50"/>
      <c r="U23" s="51"/>
    </row>
    <row r="24" spans="1:21" ht="18.75" customHeight="1">
      <c r="A24" s="79">
        <v>4</v>
      </c>
      <c r="B24" s="109" t="s">
        <v>27</v>
      </c>
      <c r="C24" s="109"/>
      <c r="D24" s="109"/>
      <c r="E24" s="109"/>
      <c r="F24" s="27"/>
      <c r="G24" s="91"/>
      <c r="H24" s="47">
        <f t="shared" si="3"/>
        <v>0</v>
      </c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ht="18.75" customHeight="1">
      <c r="A25" s="79"/>
      <c r="B25" s="98" t="s">
        <v>37</v>
      </c>
      <c r="C25" s="99"/>
      <c r="D25" s="100" t="s">
        <v>33</v>
      </c>
      <c r="E25" s="101"/>
      <c r="F25" s="27">
        <f>SUM(G25/D16/E7)</f>
        <v>0.11573511472821923</v>
      </c>
      <c r="G25" s="91">
        <v>20000</v>
      </c>
      <c r="H25" s="4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 ht="18.75" customHeight="1">
      <c r="A26" s="79">
        <v>5</v>
      </c>
      <c r="B26" s="108" t="s">
        <v>28</v>
      </c>
      <c r="C26" s="108"/>
      <c r="D26" s="108"/>
      <c r="E26" s="108"/>
      <c r="F26" s="27"/>
      <c r="G26" s="92"/>
      <c r="H26" s="47">
        <f t="shared" si="3"/>
        <v>0</v>
      </c>
      <c r="I26" s="49"/>
      <c r="J26" s="48"/>
      <c r="K26" s="48"/>
      <c r="L26" s="48"/>
      <c r="M26" s="55"/>
      <c r="N26" s="55"/>
      <c r="O26" s="55"/>
      <c r="P26" s="55"/>
      <c r="Q26" s="55"/>
      <c r="R26" s="55"/>
      <c r="S26" s="55"/>
      <c r="T26" s="55"/>
      <c r="U26" s="56"/>
    </row>
    <row r="27" spans="1:21" ht="18.75" customHeight="1">
      <c r="A27" s="79">
        <v>6</v>
      </c>
      <c r="B27" s="102" t="s">
        <v>0</v>
      </c>
      <c r="C27" s="102"/>
      <c r="D27" s="102"/>
      <c r="E27" s="102"/>
      <c r="F27" s="27"/>
      <c r="G27" s="93"/>
      <c r="H27" s="47">
        <f t="shared" si="3"/>
        <v>0</v>
      </c>
      <c r="I27" s="49"/>
      <c r="J27" s="48"/>
      <c r="K27" s="48"/>
      <c r="L27" s="48"/>
      <c r="M27" s="55"/>
      <c r="N27" s="55"/>
      <c r="O27" s="55"/>
      <c r="P27" s="55"/>
      <c r="Q27" s="55"/>
      <c r="R27" s="55"/>
      <c r="S27" s="55"/>
      <c r="T27" s="55"/>
      <c r="U27" s="56"/>
    </row>
    <row r="28" spans="1:21" ht="18.75" customHeight="1">
      <c r="A28" s="79">
        <v>7</v>
      </c>
      <c r="B28" s="109" t="s">
        <v>20</v>
      </c>
      <c r="C28" s="109"/>
      <c r="D28" s="109"/>
      <c r="E28" s="109"/>
      <c r="F28" s="27"/>
      <c r="G28" s="87"/>
      <c r="H28" s="47">
        <f t="shared" si="3"/>
        <v>0</v>
      </c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</row>
    <row r="29" spans="1:21" ht="18.75" customHeight="1">
      <c r="A29" s="79" t="s">
        <v>36</v>
      </c>
      <c r="B29" s="109" t="s">
        <v>21</v>
      </c>
      <c r="C29" s="109"/>
      <c r="D29" s="109"/>
      <c r="E29" s="109"/>
      <c r="F29" s="27"/>
      <c r="G29" s="87"/>
      <c r="H29" s="47">
        <f t="shared" si="3"/>
        <v>0</v>
      </c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1:21" ht="18.75" customHeight="1">
      <c r="A30" s="79">
        <v>9</v>
      </c>
      <c r="B30" s="109" t="s">
        <v>22</v>
      </c>
      <c r="C30" s="109"/>
      <c r="D30" s="109"/>
      <c r="E30" s="109"/>
      <c r="F30" s="27"/>
      <c r="G30" s="94"/>
      <c r="H30" s="47">
        <f t="shared" si="3"/>
        <v>0</v>
      </c>
      <c r="I30" s="57"/>
      <c r="J30" s="58"/>
      <c r="K30" s="58"/>
      <c r="L30" s="58"/>
      <c r="M30" s="60"/>
      <c r="N30" s="60"/>
      <c r="O30" s="60"/>
      <c r="P30" s="60"/>
      <c r="Q30" s="60"/>
      <c r="R30" s="60"/>
      <c r="S30" s="60"/>
      <c r="T30" s="60"/>
      <c r="U30" s="61"/>
    </row>
    <row r="31" spans="1:21" ht="45.75" customHeight="1" thickBot="1">
      <c r="A31" s="80"/>
      <c r="B31" s="103" t="s">
        <v>42</v>
      </c>
      <c r="C31" s="103"/>
      <c r="D31" s="114" t="s">
        <v>41</v>
      </c>
      <c r="E31" s="115"/>
      <c r="F31" s="81"/>
      <c r="G31" s="96">
        <v>30000</v>
      </c>
      <c r="H31" s="62">
        <f t="shared" si="3"/>
        <v>0</v>
      </c>
      <c r="I31" s="74"/>
      <c r="J31" s="75"/>
      <c r="K31" s="75"/>
      <c r="L31" s="75"/>
      <c r="M31" s="76"/>
      <c r="N31" s="76"/>
      <c r="O31" s="76"/>
      <c r="P31" s="76"/>
      <c r="Q31" s="76"/>
      <c r="R31" s="76"/>
      <c r="S31" s="76"/>
      <c r="T31" s="76"/>
      <c r="U31" s="77"/>
    </row>
    <row r="32" spans="8:30" ht="15.75"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8"/>
      <c r="W32" s="68"/>
      <c r="X32" s="68"/>
      <c r="Y32" s="68"/>
      <c r="Z32" s="68"/>
      <c r="AA32" s="68"/>
      <c r="AB32" s="68"/>
      <c r="AC32" s="68"/>
      <c r="AD32" s="68"/>
    </row>
    <row r="33" spans="2:30" s="12" customFormat="1" ht="36.75" customHeight="1">
      <c r="B33" s="104" t="s">
        <v>34</v>
      </c>
      <c r="C33" s="105"/>
      <c r="D33" s="105"/>
      <c r="E33" s="106"/>
      <c r="F33" s="106"/>
      <c r="G33" s="106"/>
      <c r="H33" s="65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71"/>
      <c r="W33" s="71"/>
      <c r="X33" s="71"/>
      <c r="Y33" s="71"/>
      <c r="Z33" s="71"/>
      <c r="AA33" s="71"/>
      <c r="AB33" s="71"/>
      <c r="AC33" s="71"/>
      <c r="AD33" s="71"/>
    </row>
    <row r="34" spans="8:30" ht="15.75" hidden="1">
      <c r="H34" s="65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14.25" hidden="1">
      <c r="A35" s="3"/>
      <c r="B35" s="2"/>
      <c r="C35" s="2"/>
      <c r="D35" s="2"/>
      <c r="E35" s="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51.75" customHeight="1">
      <c r="A36" s="155" t="s">
        <v>35</v>
      </c>
      <c r="B36" s="155"/>
      <c r="C36" s="155"/>
      <c r="D36" s="155"/>
      <c r="E36" s="155"/>
      <c r="F36" s="155"/>
      <c r="G36" s="155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15">
      <c r="A37" s="113"/>
      <c r="B37" s="113"/>
      <c r="C37" s="113"/>
      <c r="D37" s="113"/>
      <c r="E37" s="113"/>
      <c r="F37" s="113"/>
      <c r="G37" s="113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7" ht="15">
      <c r="A38" s="113"/>
      <c r="B38" s="113"/>
      <c r="C38" s="113"/>
      <c r="D38" s="113"/>
      <c r="E38" s="113"/>
      <c r="F38" s="113"/>
      <c r="G38" s="113"/>
    </row>
    <row r="39" spans="1:7" ht="15">
      <c r="A39" s="154"/>
      <c r="B39" s="154"/>
      <c r="C39" s="154"/>
      <c r="D39" s="154"/>
      <c r="E39" s="154"/>
      <c r="F39" s="154"/>
      <c r="G39" s="154"/>
    </row>
    <row r="40" spans="1:7" ht="56.25" customHeight="1" hidden="1">
      <c r="A40" s="149"/>
      <c r="B40" s="150"/>
      <c r="C40" s="150"/>
      <c r="D40" s="150"/>
      <c r="E40" s="150"/>
      <c r="F40" s="150"/>
      <c r="G40" s="4"/>
    </row>
    <row r="41" spans="1:7" ht="15" customHeight="1">
      <c r="A41" s="112"/>
      <c r="B41" s="112"/>
      <c r="C41" s="112"/>
      <c r="D41" s="112"/>
      <c r="E41" s="112"/>
      <c r="F41" s="112"/>
      <c r="G41" s="112"/>
    </row>
    <row r="42" ht="12.75"/>
  </sheetData>
  <sheetProtection/>
  <mergeCells count="51">
    <mergeCell ref="A1:G1"/>
    <mergeCell ref="A2:G2"/>
    <mergeCell ref="A3:G3"/>
    <mergeCell ref="E7:E12"/>
    <mergeCell ref="A4:G4"/>
    <mergeCell ref="F7:F12"/>
    <mergeCell ref="A5:F5"/>
    <mergeCell ref="D17:E17"/>
    <mergeCell ref="B17:C17"/>
    <mergeCell ref="A40:F40"/>
    <mergeCell ref="A38:G38"/>
    <mergeCell ref="A39:G39"/>
    <mergeCell ref="B30:E30"/>
    <mergeCell ref="A36:G36"/>
    <mergeCell ref="D21:E21"/>
    <mergeCell ref="A6:D6"/>
    <mergeCell ref="B7:D7"/>
    <mergeCell ref="B12:D12"/>
    <mergeCell ref="B8:D8"/>
    <mergeCell ref="B9:D9"/>
    <mergeCell ref="B10:D10"/>
    <mergeCell ref="I16:U16"/>
    <mergeCell ref="I9:U9"/>
    <mergeCell ref="I10:U10"/>
    <mergeCell ref="A15:B15"/>
    <mergeCell ref="A16:B16"/>
    <mergeCell ref="I7:U7"/>
    <mergeCell ref="F14:G14"/>
    <mergeCell ref="A13:G13"/>
    <mergeCell ref="I12:U12"/>
    <mergeCell ref="B11:D11"/>
    <mergeCell ref="B19:E19"/>
    <mergeCell ref="B23:E23"/>
    <mergeCell ref="A14:E14"/>
    <mergeCell ref="A41:G41"/>
    <mergeCell ref="A37:G37"/>
    <mergeCell ref="B28:E28"/>
    <mergeCell ref="D31:E31"/>
    <mergeCell ref="B29:E29"/>
    <mergeCell ref="B22:E22"/>
    <mergeCell ref="B18:E18"/>
    <mergeCell ref="B25:C25"/>
    <mergeCell ref="D25:E25"/>
    <mergeCell ref="B27:E27"/>
    <mergeCell ref="B31:C31"/>
    <mergeCell ref="B33:G33"/>
    <mergeCell ref="B20:C20"/>
    <mergeCell ref="D20:E20"/>
    <mergeCell ref="B26:E26"/>
    <mergeCell ref="B24:E24"/>
    <mergeCell ref="B21:C21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2023-05-22T12:38:54Z</cp:lastPrinted>
  <dcterms:created xsi:type="dcterms:W3CDTF">2018-01-29T11:06:20Z</dcterms:created>
  <dcterms:modified xsi:type="dcterms:W3CDTF">2023-05-22T12:39:00Z</dcterms:modified>
  <cp:category/>
  <cp:version/>
  <cp:contentType/>
  <cp:contentStatus/>
</cp:coreProperties>
</file>